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om\seadrive_root\Thomas H\Für mich freigegeben\SPIRIT\05_Außercurriculares Angebot\01_Future Lab\(2) SPIRIT Toolbox\(1) Methoden und Tools\Break-Even-Analyse\"/>
    </mc:Choice>
  </mc:AlternateContent>
  <xr:revisionPtr revIDLastSave="0" documentId="13_ncr:1_{B4363BE1-F707-42FF-900A-FCECEF53E7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chreiner Break-Even-Analy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6" i="1"/>
  <c r="M5" i="1"/>
  <c r="C9" i="1"/>
  <c r="H27" i="1"/>
  <c r="R3" i="1"/>
  <c r="D27" i="1"/>
  <c r="C14" i="1" l="1"/>
  <c r="M8" i="1"/>
  <c r="M10" i="1" s="1"/>
  <c r="Q3" i="1"/>
  <c r="P4" i="1" l="1"/>
  <c r="Q4" i="1" s="1"/>
  <c r="R4" i="1" l="1"/>
</calcChain>
</file>

<file path=xl/sharedStrings.xml><?xml version="1.0" encoding="utf-8"?>
<sst xmlns="http://schemas.openxmlformats.org/spreadsheetml/2006/main" count="22" uniqueCount="20">
  <si>
    <t>Break-Even-Analyse</t>
  </si>
  <si>
    <t>Fixkosten</t>
  </si>
  <si>
    <t>x</t>
  </si>
  <si>
    <t>Kosten</t>
  </si>
  <si>
    <t>Erlös</t>
  </si>
  <si>
    <t>variable Kosten pro Stück</t>
  </si>
  <si>
    <t xml:space="preserve">Preis pro Stück </t>
  </si>
  <si>
    <t>Break-Even-Menge</t>
  </si>
  <si>
    <t>monatliche Mietkosten</t>
  </si>
  <si>
    <t>Gesamt</t>
  </si>
  <si>
    <t>Holz</t>
  </si>
  <si>
    <t>Holzdübel</t>
  </si>
  <si>
    <t>Holzleim</t>
  </si>
  <si>
    <t>(Preis pro Stück)</t>
  </si>
  <si>
    <t>monatliche Personalkosten</t>
  </si>
  <si>
    <t xml:space="preserve">          Kosten</t>
  </si>
  <si>
    <t xml:space="preserve">          Erlöse</t>
  </si>
  <si>
    <t xml:space="preserve">          durch den Verkauf von Stühlen:</t>
  </si>
  <si>
    <t>Variable Kosten pro Stück</t>
  </si>
  <si>
    <t>monatliche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</si>
</sst>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5283"/>
      <name val="Calibri"/>
      <family val="2"/>
      <scheme val="minor"/>
    </font>
    <font>
      <b/>
      <sz val="11"/>
      <color rgb="FF005283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/>
      <bottom style="thin">
        <color theme="4" tint="-0.249977111117893"/>
      </bottom>
      <diagonal/>
    </border>
    <border>
      <left/>
      <right style="dotted">
        <color theme="4" tint="-0.249977111117893"/>
      </right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thin">
        <color theme="4" tint="-0.249977111117893"/>
      </bottom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dotted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dotted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5" fillId="2" borderId="0" xfId="0" applyFont="1" applyFill="1" applyProtection="1">
      <protection locked="0"/>
    </xf>
    <xf numFmtId="44" fontId="5" fillId="2" borderId="0" xfId="1" applyFont="1" applyFill="1" applyBorder="1" applyProtection="1">
      <protection locked="0"/>
    </xf>
    <xf numFmtId="44" fontId="15" fillId="2" borderId="4" xfId="1" applyFont="1" applyFill="1" applyBorder="1" applyProtection="1"/>
    <xf numFmtId="44" fontId="15" fillId="2" borderId="0" xfId="1" applyFont="1" applyFill="1" applyBorder="1" applyProtection="1"/>
    <xf numFmtId="44" fontId="5" fillId="2" borderId="14" xfId="1" applyFont="1" applyFill="1" applyBorder="1" applyProtection="1"/>
    <xf numFmtId="44" fontId="5" fillId="2" borderId="13" xfId="1" applyFont="1" applyFill="1" applyBorder="1" applyProtection="1"/>
    <xf numFmtId="44" fontId="6" fillId="3" borderId="0" xfId="1" applyFont="1" applyFill="1" applyBorder="1" applyProtection="1"/>
    <xf numFmtId="44" fontId="6" fillId="0" borderId="0" xfId="1" applyFont="1" applyFill="1" applyBorder="1" applyProtection="1">
      <protection locked="0"/>
    </xf>
    <xf numFmtId="0" fontId="13" fillId="2" borderId="0" xfId="0" applyFont="1" applyFill="1"/>
    <xf numFmtId="0" fontId="3" fillId="2" borderId="8" xfId="0" applyFont="1" applyFill="1" applyBorder="1"/>
    <xf numFmtId="0" fontId="6" fillId="3" borderId="0" xfId="0" applyFont="1" applyFill="1"/>
    <xf numFmtId="0" fontId="9" fillId="2" borderId="9" xfId="0" applyFont="1" applyFill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3" fillId="2" borderId="12" xfId="0" applyFont="1" applyFill="1" applyBorder="1"/>
    <xf numFmtId="0" fontId="1" fillId="2" borderId="13" xfId="0" applyFont="1" applyFill="1" applyBorder="1"/>
    <xf numFmtId="0" fontId="3" fillId="2" borderId="15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44" fontId="1" fillId="0" borderId="0" xfId="1" applyFont="1" applyBorder="1" applyProtection="1"/>
    <xf numFmtId="44" fontId="1" fillId="0" borderId="0" xfId="1" applyFont="1" applyProtection="1"/>
    <xf numFmtId="44" fontId="5" fillId="2" borderId="4" xfId="1" applyFont="1" applyFill="1" applyBorder="1" applyProtection="1"/>
    <xf numFmtId="44" fontId="5" fillId="2" borderId="0" xfId="1" applyFont="1" applyFill="1" applyBorder="1" applyProtection="1"/>
    <xf numFmtId="0" fontId="3" fillId="2" borderId="0" xfId="0" applyFont="1" applyFill="1"/>
    <xf numFmtId="0" fontId="8" fillId="2" borderId="0" xfId="0" applyFont="1" applyFill="1" applyAlignment="1">
      <alignment horizontal="right" vertical="top"/>
    </xf>
    <xf numFmtId="0" fontId="8" fillId="2" borderId="9" xfId="0" applyFont="1" applyFill="1" applyBorder="1"/>
    <xf numFmtId="0" fontId="1" fillId="2" borderId="8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9" xfId="0" applyFont="1" applyFill="1" applyBorder="1"/>
    <xf numFmtId="0" fontId="10" fillId="0" borderId="0" xfId="0" applyFont="1"/>
    <xf numFmtId="0" fontId="3" fillId="2" borderId="9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3" fillId="2" borderId="13" xfId="0" applyFont="1" applyFill="1" applyBorder="1"/>
    <xf numFmtId="44" fontId="4" fillId="0" borderId="0" xfId="0" applyNumberFormat="1" applyFo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6" fillId="2" borderId="0" xfId="0" applyFont="1" applyFill="1"/>
    <xf numFmtId="0" fontId="14" fillId="0" borderId="0" xfId="0" applyFont="1"/>
    <xf numFmtId="0" fontId="3" fillId="2" borderId="10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44" fontId="3" fillId="2" borderId="9" xfId="1" applyFont="1" applyFill="1" applyBorder="1" applyProtection="1"/>
    <xf numFmtId="0" fontId="11" fillId="2" borderId="0" xfId="0" applyFont="1" applyFill="1"/>
    <xf numFmtId="44" fontId="10" fillId="2" borderId="0" xfId="0" applyNumberFormat="1" applyFont="1" applyFill="1"/>
    <xf numFmtId="0" fontId="10" fillId="2" borderId="9" xfId="0" applyFont="1" applyFill="1" applyBorder="1"/>
    <xf numFmtId="0" fontId="1" fillId="2" borderId="0" xfId="0" applyFont="1" applyFill="1"/>
    <xf numFmtId="44" fontId="3" fillId="2" borderId="0" xfId="1" applyFont="1" applyFill="1" applyBorder="1" applyProtection="1"/>
    <xf numFmtId="0" fontId="7" fillId="0" borderId="0" xfId="0" applyFont="1"/>
    <xf numFmtId="0" fontId="4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1" fillId="2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8563256516013"/>
          <c:y val="0.11148184183377753"/>
          <c:w val="0.78676992299039539"/>
          <c:h val="0.68629861768035272"/>
        </c:manualLayout>
      </c:layout>
      <c:scatterChart>
        <c:scatterStyle val="smoothMarker"/>
        <c:varyColors val="0"/>
        <c:ser>
          <c:idx val="0"/>
          <c:order val="0"/>
          <c:tx>
            <c:v>Kostenfunktion</c:v>
          </c:tx>
          <c:spPr bwMode="auto">
            <a:prstGeom prst="rect">
              <a:avLst/>
            </a:prstGeom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'Schreiner Break-Even-Analyse'!$P$3:$P$4</c:f>
              <c:numCache>
                <c:formatCode>General</c:formatCode>
                <c:ptCount val="2"/>
                <c:pt idx="0">
                  <c:v>1</c:v>
                </c:pt>
                <c:pt idx="1">
                  <c:v>140</c:v>
                </c:pt>
              </c:numCache>
            </c:numRef>
          </c:xVal>
          <c:yVal>
            <c:numRef>
              <c:f>'Schreiner Break-Even-Analyse'!$Q$3:$Q$4</c:f>
              <c:numCache>
                <c:formatCode>General</c:formatCode>
                <c:ptCount val="2"/>
                <c:pt idx="0">
                  <c:v>1430</c:v>
                </c:pt>
                <c:pt idx="1">
                  <c:v>5600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01-41E7-B0FF-2260F75D70BC}"/>
            </c:ext>
          </c:extLst>
        </c:ser>
        <c:ser>
          <c:idx val="1"/>
          <c:order val="1"/>
          <c:tx>
            <c:v>Erlösfunktion</c:v>
          </c:tx>
          <c:spPr bwMode="auto">
            <a:prstGeom prst="rect">
              <a:avLst/>
            </a:prstGeom>
            <a:ln w="19050" cap="sq" cmpd="sng">
              <a:solidFill>
                <a:schemeClr val="accent6"/>
              </a:solidFill>
              <a:prstDash val="dash"/>
              <a:round/>
            </a:ln>
            <a:effectLst/>
          </c:spPr>
          <c:marker>
            <c:spPr bwMode="auto"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AE01-41E7-B0FF-2260F75D70BC}"/>
              </c:ext>
            </c:extLst>
          </c:dPt>
          <c:xVal>
            <c:numRef>
              <c:f>'Schreiner Break-Even-Analyse'!$P$3:$P$4</c:f>
              <c:numCache>
                <c:formatCode>General</c:formatCode>
                <c:ptCount val="2"/>
                <c:pt idx="0">
                  <c:v>1</c:v>
                </c:pt>
                <c:pt idx="1">
                  <c:v>140</c:v>
                </c:pt>
              </c:numCache>
            </c:numRef>
          </c:xVal>
          <c:yVal>
            <c:numRef>
              <c:f>'Schreiner Break-Even-Analyse'!$R$3:$R$4</c:f>
              <c:numCache>
                <c:formatCode>General</c:formatCode>
                <c:ptCount val="2"/>
                <c:pt idx="0">
                  <c:v>50</c:v>
                </c:pt>
                <c:pt idx="1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01-41E7-B0FF-2260F75D70BC}"/>
            </c:ext>
          </c:extLst>
        </c:ser>
        <c:ser>
          <c:idx val="2"/>
          <c:order val="2"/>
          <c:tx>
            <c:strRef>
              <c:f>'Schreiner Break-Even-Analyse'!$L$8</c:f>
              <c:strCache>
                <c:ptCount val="1"/>
                <c:pt idx="0">
                  <c:v>Break-Even-Menge</c:v>
                </c:pt>
              </c:strCache>
            </c:strRef>
          </c:tx>
          <c:spPr bwMode="auto">
            <a:ln w="19050" cap="rnd">
              <a:noFill/>
              <a:round/>
            </a:ln>
            <a:effectLst/>
          </c:spPr>
          <c:marker>
            <c:symbol val="diamond"/>
            <c:size val="9"/>
            <c:spPr bwMode="auto"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0870076425631981"/>
                  <c:y val="-7.45098039215686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E7-4DE6-8837-CEC0AE041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'Schreiner Break-Even-Analyse'!$M$8</c:f>
              <c:numCache>
                <c:formatCode>General</c:formatCode>
                <c:ptCount val="1"/>
                <c:pt idx="0">
                  <c:v>70</c:v>
                </c:pt>
              </c:numCache>
            </c:numRef>
          </c:xVal>
          <c:yVal>
            <c:numRef>
              <c:f>'Schreiner Break-Even-Analyse'!$M$10</c:f>
              <c:numCache>
                <c:formatCode>_("€"* #,##0.00_);_("€"* \(#,##0.00\);_("€"* "-"??_);_(@_)</c:formatCode>
                <c:ptCount val="1"/>
                <c:pt idx="0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E7-4DE6-8837-CEC0AE041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999647"/>
        <c:axId val="282000895"/>
      </c:scatterChart>
      <c:valAx>
        <c:axId val="281999647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latin typeface="+mn-lt"/>
                  </a:rPr>
                  <a:t>Anzahl</a:t>
                </a:r>
              </a:p>
            </c:rich>
          </c:tx>
          <c:layout>
            <c:manualLayout>
              <c:xMode val="edge"/>
              <c:yMode val="edge"/>
              <c:x val="0.51516646004834976"/>
              <c:y val="0.86456368278640494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2000895"/>
        <c:crosses val="autoZero"/>
        <c:crossBetween val="midCat"/>
      </c:valAx>
      <c:valAx>
        <c:axId val="28200089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latin typeface="+mn-lt"/>
                  </a:rPr>
                  <a:t>Preis (Erlöse/Kosten)</a:t>
                </a:r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999647"/>
        <c:crosses val="autoZero"/>
        <c:crossBetween val="midCat"/>
      </c:valAx>
      <c:spPr>
        <a:prstGeom prst="rect">
          <a:avLst/>
        </a:prstGeom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0000056299268902E-2"/>
          <c:y val="0.93042622918888385"/>
          <c:w val="0.8999998874014622"/>
          <c:h val="6.9573795535619973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</xdr:colOff>
      <xdr:row>10</xdr:row>
      <xdr:rowOff>53340</xdr:rowOff>
    </xdr:from>
    <xdr:to>
      <xdr:col>13</xdr:col>
      <xdr:colOff>38100</xdr:colOff>
      <xdr:row>27</xdr:row>
      <xdr:rowOff>38100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32387</xdr:colOff>
      <xdr:row>1</xdr:row>
      <xdr:rowOff>5715</xdr:rowOff>
    </xdr:from>
    <xdr:to>
      <xdr:col>14</xdr:col>
      <xdr:colOff>9525</xdr:colOff>
      <xdr:row>32</xdr:row>
      <xdr:rowOff>15619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175262" y="91440"/>
          <a:ext cx="10797538" cy="6001129"/>
          <a:chOff x="-28897059" y="683845"/>
          <a:chExt cx="26883944" cy="13743028"/>
        </a:xfrm>
      </xdr:grpSpPr>
      <xdr:pic>
        <xdr:nvPicPr>
          <xdr:cNvPr id="33" name="Grafik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-4740998" y="683845"/>
            <a:ext cx="2727883" cy="688441"/>
          </a:xfrm>
          <a:prstGeom prst="rect">
            <a:avLst/>
          </a:prstGeom>
          <a:noFill/>
          <a:ln w="12700">
            <a:noFill/>
          </a:ln>
        </xdr:spPr>
      </xdr:pic>
      <xdr:pic>
        <xdr:nvPicPr>
          <xdr:cNvPr id="38" name="Grafik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-4151314" y="13580808"/>
            <a:ext cx="2132881" cy="607791"/>
          </a:xfrm>
          <a:prstGeom prst="rect">
            <a:avLst/>
          </a:prstGeom>
          <a:ln w="12700">
            <a:noFill/>
          </a:ln>
        </xdr:spPr>
      </xdr:pic>
      <xdr:grpSp>
        <xdr:nvGrpSpPr>
          <xdr:cNvPr id="52" name="Gruppieren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GrpSpPr/>
        </xdr:nvGrpSpPr>
        <xdr:grpSpPr bwMode="auto">
          <a:xfrm>
            <a:off x="-28897059" y="13156331"/>
            <a:ext cx="2646923" cy="1270542"/>
            <a:chOff x="-19856802" y="8719955"/>
            <a:chExt cx="2593377" cy="1440552"/>
          </a:xfrm>
        </xdr:grpSpPr>
        <xdr:pic>
          <xdr:nvPicPr>
            <xdr:cNvPr id="48" name="Grafi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/>
          </xdr:blipFill>
          <xdr:spPr bwMode="auto">
            <a:xfrm>
              <a:off x="-18214270" y="9036127"/>
              <a:ext cx="950845" cy="733348"/>
            </a:xfrm>
            <a:prstGeom prst="rect">
              <a:avLst/>
            </a:prstGeom>
            <a:ln w="12700">
              <a:noFill/>
            </a:ln>
          </xdr:spPr>
        </xdr:pic>
        <xdr:pic>
          <xdr:nvPicPr>
            <xdr:cNvPr id="49" name="Grafik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/>
          </xdr:blipFill>
          <xdr:spPr bwMode="auto">
            <a:xfrm>
              <a:off x="-19856802" y="8719955"/>
              <a:ext cx="1209818" cy="1440552"/>
            </a:xfrm>
            <a:prstGeom prst="rect">
              <a:avLst/>
            </a:prstGeom>
            <a:ln w="12700">
              <a:noFill/>
            </a:ln>
          </xdr:spPr>
        </xdr:pic>
      </xdr:grpSp>
    </xdr:grpSp>
    <xdr:clientData/>
  </xdr:twoCellAnchor>
  <xdr:twoCellAnchor>
    <xdr:from>
      <xdr:col>2</xdr:col>
      <xdr:colOff>9525</xdr:colOff>
      <xdr:row>3</xdr:row>
      <xdr:rowOff>85725</xdr:rowOff>
    </xdr:from>
    <xdr:to>
      <xdr:col>2</xdr:col>
      <xdr:colOff>246360</xdr:colOff>
      <xdr:row>5</xdr:row>
      <xdr:rowOff>19050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244D7927-2697-46F9-993B-F6768A187663}"/>
            </a:ext>
          </a:extLst>
        </xdr:cNvPr>
        <xdr:cNvSpPr/>
      </xdr:nvSpPr>
      <xdr:spPr bwMode="auto">
        <a:xfrm>
          <a:off x="238125" y="809625"/>
          <a:ext cx="236835" cy="219075"/>
        </a:xfrm>
        <a:prstGeom prst="ellipse">
          <a:avLst/>
        </a:prstGeom>
        <a:solidFill>
          <a:srgbClr val="1F497D"/>
        </a:solidFill>
        <a:ln w="12700">
          <a:solidFill>
            <a:srgbClr val="1F497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de-DE" sz="1100" b="1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2</xdr:col>
      <xdr:colOff>9525</xdr:colOff>
      <xdr:row>10</xdr:row>
      <xdr:rowOff>180975</xdr:rowOff>
    </xdr:from>
    <xdr:to>
      <xdr:col>2</xdr:col>
      <xdr:colOff>246360</xdr:colOff>
      <xdr:row>12</xdr:row>
      <xdr:rowOff>19050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26F566A3-DA9D-4105-A4E2-DB1C5A7A1B0B}"/>
            </a:ext>
          </a:extLst>
        </xdr:cNvPr>
        <xdr:cNvSpPr/>
      </xdr:nvSpPr>
      <xdr:spPr bwMode="auto">
        <a:xfrm>
          <a:off x="238125" y="2038350"/>
          <a:ext cx="236835" cy="219075"/>
        </a:xfrm>
        <a:prstGeom prst="ellipse">
          <a:avLst/>
        </a:prstGeom>
        <a:solidFill>
          <a:srgbClr val="1F497D"/>
        </a:solidFill>
        <a:ln w="12700">
          <a:solidFill>
            <a:srgbClr val="1F497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de-DE" sz="1100" b="1">
              <a:solidFill>
                <a:schemeClr val="bg1"/>
              </a:solidFill>
            </a:rPr>
            <a:t>2</a:t>
          </a:r>
          <a:endParaRPr/>
        </a:p>
      </xdr:txBody>
    </xdr:sp>
    <xdr:clientData/>
  </xdr:twoCellAnchor>
  <xdr:twoCellAnchor>
    <xdr:from>
      <xdr:col>7</xdr:col>
      <xdr:colOff>447675</xdr:colOff>
      <xdr:row>8</xdr:row>
      <xdr:rowOff>133350</xdr:rowOff>
    </xdr:from>
    <xdr:to>
      <xdr:col>7</xdr:col>
      <xdr:colOff>799252</xdr:colOff>
      <xdr:row>9</xdr:row>
      <xdr:rowOff>307090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338641C-9AD1-484E-8373-754BD8BDE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/>
      </xdr:blipFill>
      <xdr:spPr bwMode="auto">
        <a:xfrm>
          <a:off x="5781675" y="1609725"/>
          <a:ext cx="351577" cy="364240"/>
        </a:xfrm>
        <a:prstGeom prst="rect">
          <a:avLst/>
        </a:prstGeom>
        <a:ln w="12700">
          <a:noFill/>
        </a:ln>
      </xdr:spPr>
    </xdr:pic>
    <xdr:clientData/>
  </xdr:twoCellAnchor>
  <xdr:twoCellAnchor>
    <xdr:from>
      <xdr:col>7</xdr:col>
      <xdr:colOff>447675</xdr:colOff>
      <xdr:row>13</xdr:row>
      <xdr:rowOff>28575</xdr:rowOff>
    </xdr:from>
    <xdr:to>
      <xdr:col>7</xdr:col>
      <xdr:colOff>811256</xdr:colOff>
      <xdr:row>14</xdr:row>
      <xdr:rowOff>124560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109FD09-639D-4CF8-8681-29F9147F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/>
      </xdr:blipFill>
      <xdr:spPr bwMode="auto">
        <a:xfrm>
          <a:off x="5781675" y="2524125"/>
          <a:ext cx="363581" cy="286485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0"/>
  <sheetViews>
    <sheetView tabSelected="1" workbookViewId="0">
      <selection activeCell="O10" sqref="O10"/>
    </sheetView>
  </sheetViews>
  <sheetFormatPr baseColWidth="10" defaultColWidth="11.5703125" defaultRowHeight="15" x14ac:dyDescent="0.25"/>
  <cols>
    <col min="1" max="1" width="2.140625" style="13" customWidth="1"/>
    <col min="2" max="2" width="1.28515625" style="13" customWidth="1"/>
    <col min="3" max="3" width="30.7109375" style="13" customWidth="1"/>
    <col min="4" max="4" width="12.7109375" style="13" customWidth="1"/>
    <col min="5" max="5" width="1.28515625" style="13" customWidth="1"/>
    <col min="6" max="6" width="1.140625" style="13" customWidth="1"/>
    <col min="7" max="7" width="30.7109375" style="13" customWidth="1"/>
    <col min="8" max="8" width="12.7109375" style="13" customWidth="1"/>
    <col min="9" max="9" width="1.7109375" style="13" customWidth="1"/>
    <col min="10" max="10" width="3.5703125" style="13" customWidth="1"/>
    <col min="11" max="11" width="1.7109375" style="13" customWidth="1"/>
    <col min="12" max="12" width="45.28515625" style="13" customWidth="1"/>
    <col min="13" max="13" width="18" style="13" customWidth="1"/>
    <col min="14" max="14" width="1.42578125" style="13" customWidth="1"/>
    <col min="15" max="15" width="27" style="13" customWidth="1"/>
    <col min="16" max="16384" width="11.5703125" style="13"/>
  </cols>
  <sheetData>
    <row r="1" spans="2:19" ht="6.75" customHeight="1" x14ac:dyDescent="0.25">
      <c r="M1" s="33"/>
      <c r="N1" s="33"/>
      <c r="O1" s="33"/>
      <c r="P1" s="33"/>
      <c r="Q1" s="33"/>
    </row>
    <row r="2" spans="2:19" ht="21" x14ac:dyDescent="0.35">
      <c r="B2" s="56" t="s">
        <v>0</v>
      </c>
      <c r="P2" s="57" t="s">
        <v>2</v>
      </c>
      <c r="Q2" s="57" t="s">
        <v>3</v>
      </c>
      <c r="R2" s="57" t="s">
        <v>4</v>
      </c>
      <c r="S2" s="33"/>
    </row>
    <row r="3" spans="2:19" ht="15.6" customHeight="1" thickBot="1" x14ac:dyDescent="0.3">
      <c r="P3" s="57">
        <v>1</v>
      </c>
      <c r="Q3" s="57">
        <f>$M$5+$M$6*P3</f>
        <v>1430</v>
      </c>
      <c r="R3" s="57">
        <f>$M$7*P3</f>
        <v>50</v>
      </c>
      <c r="S3" s="33"/>
    </row>
    <row r="4" spans="2:19" ht="7.5" customHeight="1" x14ac:dyDescent="0.25">
      <c r="B4" s="39"/>
      <c r="C4" s="40"/>
      <c r="D4" s="40"/>
      <c r="E4" s="40"/>
      <c r="F4" s="40"/>
      <c r="G4" s="40"/>
      <c r="H4" s="40"/>
      <c r="I4" s="41"/>
      <c r="K4" s="58"/>
      <c r="L4" s="59"/>
      <c r="M4" s="59"/>
      <c r="N4" s="60"/>
      <c r="P4" s="57">
        <f>M8*2</f>
        <v>140</v>
      </c>
      <c r="Q4" s="57">
        <f>$M$5+$M$6*P4</f>
        <v>5600</v>
      </c>
      <c r="R4" s="57">
        <f>$M$7*P4</f>
        <v>7000</v>
      </c>
      <c r="S4" s="33"/>
    </row>
    <row r="5" spans="2:19" x14ac:dyDescent="0.25">
      <c r="B5" s="10"/>
      <c r="C5" s="45" t="s">
        <v>16</v>
      </c>
      <c r="D5" s="26"/>
      <c r="E5" s="26"/>
      <c r="F5" s="26"/>
      <c r="G5" s="26"/>
      <c r="H5" s="26"/>
      <c r="I5" s="34"/>
      <c r="K5" s="29"/>
      <c r="L5" s="51" t="s">
        <v>1</v>
      </c>
      <c r="M5" s="52">
        <f>D27</f>
        <v>1400</v>
      </c>
      <c r="N5" s="53"/>
      <c r="P5" s="33"/>
      <c r="Q5" s="33"/>
      <c r="R5" s="33"/>
      <c r="S5" s="33"/>
    </row>
    <row r="6" spans="2:19" ht="16.5" customHeight="1" x14ac:dyDescent="0.25">
      <c r="B6" s="10"/>
      <c r="C6" s="26"/>
      <c r="D6" s="26"/>
      <c r="E6" s="26"/>
      <c r="F6" s="26"/>
      <c r="G6" s="26"/>
      <c r="H6" s="26"/>
      <c r="I6" s="34"/>
      <c r="K6" s="29"/>
      <c r="L6" s="61" t="s">
        <v>5</v>
      </c>
      <c r="M6" s="52">
        <f>H27</f>
        <v>30</v>
      </c>
      <c r="N6" s="53"/>
      <c r="P6" s="33"/>
      <c r="Q6" s="33"/>
      <c r="R6" s="33"/>
      <c r="S6" s="33"/>
    </row>
    <row r="7" spans="2:19" x14ac:dyDescent="0.25">
      <c r="B7" s="10"/>
      <c r="C7" s="54" t="s">
        <v>17</v>
      </c>
      <c r="D7" s="26"/>
      <c r="E7" s="26"/>
      <c r="F7" s="26"/>
      <c r="G7" s="55"/>
      <c r="H7" s="8">
        <v>50</v>
      </c>
      <c r="I7" s="50"/>
      <c r="K7" s="29"/>
      <c r="L7" s="51" t="s">
        <v>6</v>
      </c>
      <c r="M7" s="52">
        <f>H7</f>
        <v>50</v>
      </c>
      <c r="N7" s="53"/>
      <c r="P7" s="33"/>
      <c r="Q7" s="33"/>
      <c r="R7" s="33"/>
      <c r="S7" s="33"/>
    </row>
    <row r="8" spans="2:19" x14ac:dyDescent="0.25">
      <c r="B8" s="10"/>
      <c r="C8" s="26"/>
      <c r="D8" s="26"/>
      <c r="E8" s="26"/>
      <c r="F8" s="26"/>
      <c r="G8" s="26"/>
      <c r="H8" s="27" t="s">
        <v>13</v>
      </c>
      <c r="I8" s="28"/>
      <c r="K8" s="29"/>
      <c r="L8" s="30" t="s">
        <v>7</v>
      </c>
      <c r="M8" s="31">
        <f>M5/(M7-M6)</f>
        <v>70</v>
      </c>
      <c r="N8" s="32"/>
      <c r="P8" s="33"/>
      <c r="Q8" s="33"/>
      <c r="R8" s="33"/>
      <c r="S8" s="33"/>
    </row>
    <row r="9" spans="2:19" ht="14.25" customHeight="1" thickBot="1" x14ac:dyDescent="0.3">
      <c r="B9" s="10"/>
      <c r="C9" s="9" t="str">
        <f>"          Erlösfunktion: E(x) = " &amp; H7 &amp; "x"</f>
        <v xml:space="preserve">          Erlösfunktion: E(x) = 50x</v>
      </c>
      <c r="D9" s="26"/>
      <c r="E9" s="26"/>
      <c r="F9" s="26"/>
      <c r="G9" s="26"/>
      <c r="H9" s="26"/>
      <c r="I9" s="34"/>
      <c r="K9" s="35"/>
      <c r="L9" s="17"/>
      <c r="M9" s="17"/>
      <c r="N9" s="36"/>
      <c r="P9" s="33"/>
      <c r="Q9" s="33"/>
      <c r="R9" s="33"/>
      <c r="S9" s="33"/>
    </row>
    <row r="10" spans="2:19" ht="27.75" customHeight="1" thickBot="1" x14ac:dyDescent="0.3">
      <c r="B10" s="16"/>
      <c r="C10" s="37"/>
      <c r="D10" s="37"/>
      <c r="E10" s="37"/>
      <c r="F10" s="37"/>
      <c r="G10" s="37"/>
      <c r="H10" s="37"/>
      <c r="I10" s="18"/>
      <c r="M10" s="38">
        <f>M8*M7</f>
        <v>3500</v>
      </c>
      <c r="P10" s="33"/>
      <c r="Q10" s="33"/>
      <c r="R10" s="33"/>
      <c r="S10" s="33"/>
    </row>
    <row r="11" spans="2:19" x14ac:dyDescent="0.25">
      <c r="B11" s="39"/>
      <c r="C11" s="40"/>
      <c r="D11" s="40"/>
      <c r="E11" s="40"/>
      <c r="F11" s="40"/>
      <c r="G11" s="40"/>
      <c r="H11" s="40"/>
      <c r="I11" s="41"/>
      <c r="K11" s="42"/>
      <c r="L11" s="43"/>
      <c r="M11" s="43"/>
      <c r="N11" s="44"/>
      <c r="P11" s="33"/>
      <c r="Q11" s="33"/>
      <c r="R11" s="33"/>
      <c r="S11" s="33"/>
    </row>
    <row r="12" spans="2:19" x14ac:dyDescent="0.25">
      <c r="B12" s="10"/>
      <c r="C12" s="45" t="s">
        <v>15</v>
      </c>
      <c r="D12" s="26"/>
      <c r="E12" s="26"/>
      <c r="F12" s="26"/>
      <c r="G12" s="26"/>
      <c r="H12" s="26"/>
      <c r="I12" s="34"/>
      <c r="K12" s="14"/>
      <c r="N12" s="15"/>
      <c r="P12" s="33"/>
      <c r="Q12" s="33"/>
      <c r="R12" s="33"/>
      <c r="S12" s="33"/>
    </row>
    <row r="13" spans="2:19" ht="8.25" customHeight="1" x14ac:dyDescent="0.25">
      <c r="B13" s="10"/>
      <c r="C13" s="26"/>
      <c r="D13" s="26"/>
      <c r="E13" s="26"/>
      <c r="F13" s="26"/>
      <c r="G13" s="26"/>
      <c r="H13" s="26"/>
      <c r="I13" s="34"/>
      <c r="K13" s="14"/>
      <c r="N13" s="15"/>
      <c r="P13" s="33"/>
      <c r="Q13" s="33"/>
      <c r="R13" s="33"/>
      <c r="S13" s="33"/>
    </row>
    <row r="14" spans="2:19" x14ac:dyDescent="0.25">
      <c r="B14" s="10"/>
      <c r="C14" s="9" t="str">
        <f>"          Kostenfunktion: K(x) = " &amp; D27 &amp; " + " &amp; H27 &amp; "x"</f>
        <v xml:space="preserve">          Kostenfunktion: K(x) = 1400 + 30x</v>
      </c>
      <c r="D14" s="26"/>
      <c r="E14" s="26"/>
      <c r="F14" s="26"/>
      <c r="G14" s="26"/>
      <c r="H14" s="26"/>
      <c r="I14" s="34"/>
      <c r="K14" s="14"/>
      <c r="N14" s="15"/>
      <c r="P14" s="46"/>
      <c r="Q14" s="46"/>
      <c r="R14" s="46"/>
      <c r="S14" s="46"/>
    </row>
    <row r="15" spans="2:19" x14ac:dyDescent="0.25">
      <c r="B15" s="47"/>
      <c r="C15" s="48"/>
      <c r="D15" s="48"/>
      <c r="E15" s="48"/>
      <c r="F15" s="48"/>
      <c r="G15" s="48"/>
      <c r="H15" s="48"/>
      <c r="I15" s="49"/>
      <c r="K15" s="14"/>
      <c r="N15" s="15"/>
      <c r="P15" s="46"/>
      <c r="Q15" s="46"/>
      <c r="R15" s="46"/>
      <c r="S15" s="46"/>
    </row>
    <row r="16" spans="2:19" ht="23.25" customHeight="1" x14ac:dyDescent="0.25">
      <c r="B16" s="62" t="s">
        <v>1</v>
      </c>
      <c r="C16" s="63"/>
      <c r="D16" s="63"/>
      <c r="E16" s="64"/>
      <c r="F16" s="65" t="s">
        <v>18</v>
      </c>
      <c r="G16" s="66"/>
      <c r="H16" s="66"/>
      <c r="I16" s="67"/>
      <c r="K16" s="14"/>
      <c r="N16" s="15"/>
    </row>
    <row r="17" spans="2:14" x14ac:dyDescent="0.25">
      <c r="B17" s="10"/>
      <c r="C17" s="1" t="s">
        <v>8</v>
      </c>
      <c r="D17" s="2">
        <v>200</v>
      </c>
      <c r="E17" s="24"/>
      <c r="F17" s="25"/>
      <c r="G17" s="1" t="s">
        <v>10</v>
      </c>
      <c r="H17" s="2">
        <v>25</v>
      </c>
      <c r="I17" s="12"/>
      <c r="K17" s="14"/>
      <c r="N17" s="15"/>
    </row>
    <row r="18" spans="2:14" x14ac:dyDescent="0.25">
      <c r="B18" s="10"/>
      <c r="C18" s="1" t="s">
        <v>19</v>
      </c>
      <c r="D18" s="2">
        <v>200</v>
      </c>
      <c r="E18" s="24"/>
      <c r="F18" s="25"/>
      <c r="G18" s="1" t="s">
        <v>11</v>
      </c>
      <c r="H18" s="2">
        <v>4</v>
      </c>
      <c r="I18" s="12"/>
      <c r="K18" s="14"/>
      <c r="N18" s="15"/>
    </row>
    <row r="19" spans="2:14" x14ac:dyDescent="0.25">
      <c r="B19" s="10"/>
      <c r="C19" s="1" t="s">
        <v>14</v>
      </c>
      <c r="D19" s="2">
        <v>1000</v>
      </c>
      <c r="E19" s="24"/>
      <c r="F19" s="25"/>
      <c r="G19" s="1" t="s">
        <v>12</v>
      </c>
      <c r="H19" s="2">
        <v>1</v>
      </c>
      <c r="I19" s="12"/>
      <c r="K19" s="14"/>
      <c r="N19" s="15"/>
    </row>
    <row r="20" spans="2:14" x14ac:dyDescent="0.25">
      <c r="B20" s="10"/>
      <c r="C20" s="1"/>
      <c r="D20" s="2"/>
      <c r="E20" s="24"/>
      <c r="F20" s="25"/>
      <c r="G20" s="1"/>
      <c r="H20" s="2"/>
      <c r="I20" s="12"/>
      <c r="K20" s="14"/>
      <c r="N20" s="15"/>
    </row>
    <row r="21" spans="2:14" x14ac:dyDescent="0.25">
      <c r="B21" s="10"/>
      <c r="C21" s="1"/>
      <c r="D21" s="2"/>
      <c r="E21" s="24"/>
      <c r="F21" s="25"/>
      <c r="G21" s="1"/>
      <c r="H21" s="2"/>
      <c r="I21" s="12"/>
      <c r="K21" s="14"/>
      <c r="N21" s="15"/>
    </row>
    <row r="22" spans="2:14" x14ac:dyDescent="0.25">
      <c r="B22" s="10"/>
      <c r="C22" s="1"/>
      <c r="D22" s="2"/>
      <c r="E22" s="24"/>
      <c r="F22" s="25"/>
      <c r="G22" s="1"/>
      <c r="H22" s="2"/>
      <c r="I22" s="12"/>
      <c r="K22" s="14"/>
      <c r="N22" s="15"/>
    </row>
    <row r="23" spans="2:14" x14ac:dyDescent="0.25">
      <c r="B23" s="10"/>
      <c r="C23" s="1"/>
      <c r="D23" s="2"/>
      <c r="E23" s="24"/>
      <c r="F23" s="25"/>
      <c r="G23" s="1"/>
      <c r="H23" s="2"/>
      <c r="I23" s="12"/>
      <c r="K23" s="14"/>
      <c r="N23" s="15"/>
    </row>
    <row r="24" spans="2:14" x14ac:dyDescent="0.25">
      <c r="B24" s="10"/>
      <c r="C24" s="1"/>
      <c r="D24" s="2"/>
      <c r="E24" s="24"/>
      <c r="F24" s="25"/>
      <c r="G24" s="1"/>
      <c r="H24" s="2"/>
      <c r="I24" s="12"/>
      <c r="K24" s="14"/>
      <c r="N24" s="15"/>
    </row>
    <row r="25" spans="2:14" x14ac:dyDescent="0.25">
      <c r="B25" s="10"/>
      <c r="C25" s="1"/>
      <c r="D25" s="2"/>
      <c r="E25" s="24"/>
      <c r="F25" s="25"/>
      <c r="G25" s="1"/>
      <c r="H25" s="2"/>
      <c r="I25" s="12"/>
      <c r="K25" s="14"/>
      <c r="N25" s="15"/>
    </row>
    <row r="26" spans="2:14" x14ac:dyDescent="0.25">
      <c r="B26" s="10"/>
      <c r="C26" s="1"/>
      <c r="D26" s="2"/>
      <c r="E26" s="24"/>
      <c r="F26" s="25"/>
      <c r="G26" s="1"/>
      <c r="H26" s="2"/>
      <c r="I26" s="12"/>
      <c r="K26" s="14"/>
      <c r="N26" s="15"/>
    </row>
    <row r="27" spans="2:14" x14ac:dyDescent="0.25">
      <c r="B27" s="10"/>
      <c r="C27" s="11" t="s">
        <v>9</v>
      </c>
      <c r="D27" s="7">
        <f>SUM(D17:D26)</f>
        <v>1400</v>
      </c>
      <c r="E27" s="3"/>
      <c r="F27" s="4"/>
      <c r="G27" s="11" t="s">
        <v>9</v>
      </c>
      <c r="H27" s="7">
        <f>SUM(H17:H26)</f>
        <v>30</v>
      </c>
      <c r="I27" s="12"/>
      <c r="K27" s="14"/>
      <c r="N27" s="15"/>
    </row>
    <row r="28" spans="2:14" ht="8.25" customHeight="1" thickBot="1" x14ac:dyDescent="0.3">
      <c r="B28" s="16"/>
      <c r="C28" s="17"/>
      <c r="D28" s="17"/>
      <c r="E28" s="5"/>
      <c r="F28" s="6"/>
      <c r="G28" s="17"/>
      <c r="H28" s="17"/>
      <c r="I28" s="18"/>
      <c r="K28" s="19"/>
      <c r="L28" s="20"/>
      <c r="M28" s="20"/>
      <c r="N28" s="21"/>
    </row>
    <row r="29" spans="2:14" x14ac:dyDescent="0.25">
      <c r="D29" s="22"/>
      <c r="E29" s="22"/>
      <c r="F29" s="22"/>
    </row>
    <row r="30" spans="2:14" x14ac:dyDescent="0.25">
      <c r="D30" s="23"/>
      <c r="E30" s="23"/>
      <c r="F30" s="23"/>
    </row>
  </sheetData>
  <sheetProtection sheet="1" objects="1" scenarios="1"/>
  <mergeCells count="2">
    <mergeCell ref="B16:E16"/>
    <mergeCell ref="F16:I16"/>
  </mergeCells>
  <pageMargins left="0.7" right="0.7" top="0.78740157500000008" bottom="0.78740157500000008" header="0.3" footer="0.3"/>
  <pageSetup paperSize="9" orientation="portrait" horizontalDpi="1200" verticalDpi="1200" r:id="rId1"/>
  <ignoredErrors>
    <ignoredError sqref="M8 D27 H27 P4 Q3:Q4 R3:R4 M10 C14 C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Schreiner Break-Even-Analyse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Barth, Joanna</dc:creator>
  <cp:lastModifiedBy>Thomas Hermanns</cp:lastModifiedBy>
  <cp:revision>1</cp:revision>
  <dcterms:created xsi:type="dcterms:W3CDTF">2023-02-24T12:18:24Z</dcterms:created>
  <dcterms:modified xsi:type="dcterms:W3CDTF">2023-03-21T10:39:43Z</dcterms:modified>
</cp:coreProperties>
</file>